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cípio\Documents\Pc Dani\Dani\DANIELE\Editais\Editais 2022\Tomada de Preços\TP 002-2022 Arquivos 2º Etapa Pronto Atendimento\"/>
    </mc:Choice>
  </mc:AlternateContent>
  <bookViews>
    <workbookView xWindow="0" yWindow="0" windowWidth="21600" windowHeight="96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I30" i="1" s="1"/>
  <c r="H31" i="1"/>
  <c r="I31" i="1" s="1"/>
  <c r="H33" i="1"/>
  <c r="I33" i="1" s="1"/>
  <c r="I32" i="1" s="1"/>
  <c r="H34" i="1"/>
  <c r="I34" i="1" s="1"/>
  <c r="H28" i="1"/>
  <c r="I28" i="1" s="1"/>
  <c r="I21" i="1"/>
  <c r="I25" i="1"/>
  <c r="H19" i="1"/>
  <c r="I19" i="1" s="1"/>
  <c r="H20" i="1"/>
  <c r="I20" i="1" s="1"/>
  <c r="H21" i="1"/>
  <c r="H22" i="1"/>
  <c r="I22" i="1" s="1"/>
  <c r="H23" i="1"/>
  <c r="I23" i="1" s="1"/>
  <c r="H24" i="1"/>
  <c r="I24" i="1" s="1"/>
  <c r="H25" i="1"/>
  <c r="H26" i="1"/>
  <c r="I26" i="1" s="1"/>
  <c r="H18" i="1"/>
  <c r="I18" i="1" s="1"/>
  <c r="G34" i="1"/>
  <c r="G33" i="1"/>
  <c r="G32" i="1" s="1"/>
  <c r="G29" i="1"/>
  <c r="G31" i="1"/>
  <c r="G30" i="1"/>
  <c r="G28" i="1"/>
  <c r="G19" i="1"/>
  <c r="G20" i="1"/>
  <c r="G21" i="1"/>
  <c r="G22" i="1"/>
  <c r="G17" i="1" s="1"/>
  <c r="G16" i="1" s="1"/>
  <c r="G23" i="1"/>
  <c r="G24" i="1"/>
  <c r="G25" i="1"/>
  <c r="G26" i="1"/>
  <c r="G18" i="1"/>
  <c r="I29" i="1" l="1"/>
  <c r="I17" i="1"/>
  <c r="I16" i="1" s="1"/>
</calcChain>
</file>

<file path=xl/sharedStrings.xml><?xml version="1.0" encoding="utf-8"?>
<sst xmlns="http://schemas.openxmlformats.org/spreadsheetml/2006/main" count="77" uniqueCount="67">
  <si>
    <t>FUNDAÇÃO E SUPERESTRUTURA</t>
  </si>
  <si>
    <t>TER-ESC-035</t>
  </si>
  <si>
    <t>ESCAVAÇÃO MANUAL DE VALAS H &lt;= 1,50 M</t>
  </si>
  <si>
    <t>M3</t>
  </si>
  <si>
    <t>FUN-TRA-010</t>
  </si>
  <si>
    <t>PERFURAÇÃO DE ESTACA BROCA A TRADO MANUAL D = 200 MM</t>
  </si>
  <si>
    <t>M</t>
  </si>
  <si>
    <t>ARM-AÇO-020</t>
  </si>
  <si>
    <t>CORTE, DOBRA E MONTAGEM DE AÇO CA-50/60</t>
  </si>
  <si>
    <t>KG</t>
  </si>
  <si>
    <t>FUN-FOR-005</t>
  </si>
  <si>
    <t>FORMA E DESFORMA DE TÁBUA E SARRAFO, REAPROVEITAMENTO (3X) (FUNDAÇÃO)</t>
  </si>
  <si>
    <t>M2</t>
  </si>
  <si>
    <t>EST-CON-035</t>
  </si>
  <si>
    <t>FORNECIMENTO DE CONCRETO ESTRUTURAL, PREPARADO EM OBRA, COM FCK 25 MPA, INCLUSIVE LANÇAMENTO, ADENSAMENTO E ACABAMENTO</t>
  </si>
  <si>
    <t>ALV-BLO-040</t>
  </si>
  <si>
    <t>ALVENARIA ESTRUTURAL COM BLOCO DE CONCRETO, ESP. 14CM, (FBK 4,5MPA), PARA REVESTIMENTO, INCLUSIVE ARGAMASSA PARA ASSENTAMENTO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</si>
  <si>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</si>
  <si>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</si>
  <si>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REV-CHA-005</t>
  </si>
  <si>
    <t>CHAPISCO COM ARGAMASSA, TRAÇO 1:3 (CIMENTO E AREIA), ESP. 5MM, APLICADO EM ALVENARIA/ESTRUTURA DE CONCRETO COM COLHER, PREPARO MECÂNICO</t>
  </si>
  <si>
    <t>REV-REB-010</t>
  </si>
  <si>
    <t>REBOCO COM ARGAMASSA, TRAÇO 1:2:9 (CIMENTO, CAL E AREIA), COM ADITIVO IMPERMEABILIZANTE, ESP. 20MM, APLICAÇÃO MANUAL, PREPARO MECÂNICO</t>
  </si>
  <si>
    <t>PASSEIOS</t>
  </si>
  <si>
    <t>URB-PAS-006</t>
  </si>
  <si>
    <t>PASSEIOS DE CONCRETO E = 6 CM, FCK = 10 MPA, JUNTA SECA</t>
  </si>
  <si>
    <t>PINTURA</t>
  </si>
  <si>
    <t>PIN-SEL-005</t>
  </si>
  <si>
    <t>PREPARAÇÃO PARA EMASSAMENTO OU PINTURA (LÁTEX/ACRÍLICA) EM PAREDE, INCLUSIVE UMA (1) DEMÃO DE SELADOR ACRÍLICO</t>
  </si>
  <si>
    <t>PIN-ACR-005</t>
  </si>
  <si>
    <t>PINTURA ACRÍLICA EM PAREDE, DUAS (2) DEMÃOS, EXCLUSIVE SELADOR ACRÍLICO E MASSA ACRÍLICA/CORRIDA (PVA)</t>
  </si>
  <si>
    <t>PISO PÁTIO FUNDOS</t>
  </si>
  <si>
    <t>OBR-VIA-215</t>
  </si>
  <si>
    <t>EXECUÇÃO DE CALÇAMENTO EM BLOQUETE - E = 8 CM - FCK = 35 MPA, INCLUINDO FORNECIMENTO E TRANSPORTE DE TODOS OS MATERIAIS, COLCHÃO DE ASSENTAMENTO E = 6 CM</t>
  </si>
  <si>
    <t>TER-COR-005</t>
  </si>
  <si>
    <t>CORTE E DESATERRO PARA REGULARIZAÇÃO E ARRASTAMENTO NIVELADO A CURTA DISTÂNCIA COM LÂMINA</t>
  </si>
  <si>
    <t>ANEXO I – PROPOSTA COMERCIAL</t>
  </si>
  <si>
    <t>MODALIDADE: Tomada De Preço 002/2022</t>
  </si>
  <si>
    <t>TIPO: Menor Preço Por Empreitada Global</t>
  </si>
  <si>
    <t>PROCESSO LICITATÓRIO: Nº 014/2022</t>
  </si>
  <si>
    <t xml:space="preserve">Data: 15/02/2022 Hora: 10:00 </t>
  </si>
  <si>
    <t>Objeto: Contratação de Empresa para Execução de Obra da 2º etapa do Pronto Atendimento Monsenhor José Roberto da Silva, obedecendo às condições e especificações de Planilhas e projetos e de quantitativos que são parte integrante deste anexo.</t>
  </si>
  <si>
    <t>EMPRESA:</t>
  </si>
  <si>
    <t>ENDEREÇO:</t>
  </si>
  <si>
    <t xml:space="preserve">CIDADE: </t>
  </si>
  <si>
    <t>TEL.:</t>
  </si>
  <si>
    <t>CNPJ:</t>
  </si>
  <si>
    <t xml:space="preserve">NOME: </t>
  </si>
  <si>
    <t>BDI1: 29,34% Construção de Praças Urbanas, Rodovias, Ferrovias e Recapeamento e Pavimentação de Vias Urbanas</t>
  </si>
  <si>
    <t>Referências de Preços 1 SETOP SUL 04_2021</t>
  </si>
  <si>
    <t>Item</t>
  </si>
  <si>
    <t>Codigo</t>
  </si>
  <si>
    <t>Descrição</t>
  </si>
  <si>
    <t>Unid</t>
  </si>
  <si>
    <t>Quantidade Prevista</t>
  </si>
  <si>
    <t>Unitario sem BDI</t>
  </si>
  <si>
    <t>Total sem BDI</t>
  </si>
  <si>
    <t>2º Etapa do Pronto Atendimento Monsenhor José Roberto da Silva</t>
  </si>
  <si>
    <t>VALOR ESTIMADO: R$ 276.083,10 (duzentos e setenta e seis mil, oitenta e três reais e dez centavos).</t>
  </si>
  <si>
    <t>Prazo de Entrega: 90 (noventa) dias APÓS EMISSÃO DA ORDEM DE SERVIÇOS</t>
  </si>
  <si>
    <t>Prazo de validade da proposta: 60 DIAS</t>
  </si>
  <si>
    <t>Condição de Pagamento: ATÉ O 30º (TRIGÉSSIMO) DIA ÚTIL POSTERIOR À DATA DE APRESENTAÇÃO DA NOTA FISCAL E MEDIANTE A EXECUÇÃO DOS SERVIÇOS, EM CONSONÂNCIA COM O ACOMPANHAMENTO DOS SERVIÇOS EFETUADOS PELO DEPARTAMENTO COMPETENTE E O DEVIDO CERTIFICADO DE MEDIÇÃO, E DEPOIS DE ATESTADO PELO ÓRGÃO COMPETENTE O CUMPRIMENTO DAS OBRIGAÇÕES DEVIDAS.</t>
  </si>
  <si>
    <t xml:space="preserve">Declaro que nos preços propostos encontram-se incluídos todos os tributos, salários, encargos sociais e fiscais, bem como quaisquer outros ônus que por ventura possam recair sobre a realizacao dos servicos do objeto da presente licitação e que estou de acordo com todas as normas e solicitações deste edital e seus anexos. </t>
  </si>
  <si>
    <t>Cidade/Data</t>
  </si>
  <si>
    <t>Assinatura do Representante Legal</t>
  </si>
  <si>
    <t>Unitario c/BDI</t>
  </si>
  <si>
    <t>Total c/BDI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</si>
</sst>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#,##0.000"/>
    <numFmt numFmtId="165" formatCode="&quot;R$&quot;\ #,##0.00"/>
    <numFmt numFmtId="166" formatCode="_-&quot;R$&quot;\ * #,##0.00_-;\-&quot;R$&quot;\ * #,##0.00_-;_-&quot;R$&quot;\ * &quot;-&quot;?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/>
    <xf numFmtId="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Fill="1" applyBorder="1" applyAlignment="1">
      <alignment horizontal="center"/>
    </xf>
    <xf numFmtId="44" fontId="2" fillId="0" borderId="0" xfId="0" applyNumberFormat="1" applyFont="1" applyFill="1" applyBorder="1" applyAlignment="1">
      <alignment horizontal="center"/>
    </xf>
    <xf numFmtId="44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44" fontId="5" fillId="0" borderId="0" xfId="0" applyNumberFormat="1" applyFont="1" applyAlignment="1">
      <alignment horizontal="left" wrapText="1"/>
    </xf>
    <xf numFmtId="44" fontId="3" fillId="0" borderId="0" xfId="0" applyNumberFormat="1" applyFont="1"/>
    <xf numFmtId="44" fontId="4" fillId="2" borderId="0" xfId="0" applyNumberFormat="1" applyFont="1" applyFill="1" applyBorder="1"/>
    <xf numFmtId="166" fontId="3" fillId="0" borderId="0" xfId="0" applyNumberFormat="1" applyFont="1"/>
    <xf numFmtId="166" fontId="4" fillId="2" borderId="0" xfId="0" applyNumberFormat="1" applyFont="1" applyFill="1" applyBorder="1" applyAlignment="1">
      <alignment horizontal="center"/>
    </xf>
    <xf numFmtId="10" fontId="3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C45" sqref="C45"/>
    </sheetView>
  </sheetViews>
  <sheetFormatPr defaultRowHeight="15" x14ac:dyDescent="0.25"/>
  <cols>
    <col min="1" max="1" width="7.28515625" style="13" customWidth="1"/>
    <col min="2" max="2" width="10.140625" bestFit="1" customWidth="1"/>
    <col min="3" max="3" width="99.85546875" customWidth="1"/>
    <col min="4" max="4" width="4.28515625" customWidth="1"/>
    <col min="7" max="7" width="11.28515625" bestFit="1" customWidth="1"/>
    <col min="8" max="8" width="12.140625" bestFit="1" customWidth="1"/>
    <col min="9" max="9" width="14.85546875" customWidth="1"/>
  </cols>
  <sheetData>
    <row r="1" spans="1:9" x14ac:dyDescent="0.25">
      <c r="A1" s="29" t="s">
        <v>36</v>
      </c>
      <c r="B1" s="29"/>
      <c r="C1" s="29"/>
      <c r="D1" s="29"/>
      <c r="E1" s="29"/>
      <c r="F1" s="29"/>
      <c r="G1" s="29"/>
    </row>
    <row r="2" spans="1:9" x14ac:dyDescent="0.25">
      <c r="A2" s="29" t="s">
        <v>37</v>
      </c>
      <c r="B2" s="29"/>
      <c r="C2" s="29"/>
      <c r="D2" s="29"/>
      <c r="E2" s="29"/>
      <c r="F2" s="29"/>
      <c r="G2" s="29"/>
    </row>
    <row r="3" spans="1:9" x14ac:dyDescent="0.25">
      <c r="A3" s="29" t="s">
        <v>38</v>
      </c>
      <c r="B3" s="29"/>
      <c r="C3" s="29"/>
      <c r="D3" s="29"/>
      <c r="E3" s="29"/>
      <c r="F3" s="29"/>
      <c r="G3" s="29"/>
    </row>
    <row r="4" spans="1:9" x14ac:dyDescent="0.25">
      <c r="A4" s="29" t="s">
        <v>39</v>
      </c>
      <c r="B4" s="29"/>
      <c r="C4" s="29"/>
      <c r="D4" s="29"/>
      <c r="E4" s="29"/>
      <c r="F4" s="29"/>
      <c r="G4" s="29"/>
    </row>
    <row r="5" spans="1:9" x14ac:dyDescent="0.25">
      <c r="A5" s="29" t="s">
        <v>40</v>
      </c>
      <c r="B5" s="29"/>
      <c r="C5" s="29"/>
      <c r="D5" s="29"/>
      <c r="E5" s="29"/>
      <c r="F5" s="29"/>
      <c r="G5" s="29"/>
    </row>
    <row r="6" spans="1:9" ht="45.75" customHeight="1" x14ac:dyDescent="0.25">
      <c r="A6" s="28" t="s">
        <v>41</v>
      </c>
      <c r="B6" s="28"/>
      <c r="C6" s="28"/>
      <c r="D6" s="28"/>
      <c r="E6" s="28"/>
      <c r="F6" s="28"/>
      <c r="G6" s="28"/>
    </row>
    <row r="7" spans="1:9" x14ac:dyDescent="0.25">
      <c r="A7" s="30" t="s">
        <v>42</v>
      </c>
      <c r="B7" s="30"/>
      <c r="C7" s="30"/>
      <c r="D7" s="30"/>
      <c r="E7" s="30"/>
      <c r="F7" s="30"/>
      <c r="G7" s="30"/>
    </row>
    <row r="8" spans="1:9" x14ac:dyDescent="0.25">
      <c r="A8" s="30" t="s">
        <v>43</v>
      </c>
      <c r="B8" s="30"/>
      <c r="C8" s="30"/>
      <c r="D8" s="30"/>
      <c r="E8" s="30"/>
      <c r="F8" s="30"/>
      <c r="G8" s="30"/>
    </row>
    <row r="9" spans="1:9" x14ac:dyDescent="0.25">
      <c r="A9" s="30" t="s">
        <v>44</v>
      </c>
      <c r="B9" s="30"/>
      <c r="C9" s="30"/>
      <c r="D9" s="30"/>
      <c r="E9" s="30"/>
      <c r="F9" s="30"/>
      <c r="G9" s="30"/>
    </row>
    <row r="10" spans="1:9" x14ac:dyDescent="0.25">
      <c r="A10" s="30" t="s">
        <v>45</v>
      </c>
      <c r="B10" s="30"/>
      <c r="C10" s="30"/>
      <c r="D10" s="30"/>
      <c r="E10" s="30"/>
      <c r="F10" s="30"/>
      <c r="G10" s="30"/>
    </row>
    <row r="11" spans="1:9" x14ac:dyDescent="0.25">
      <c r="A11" s="30" t="s">
        <v>46</v>
      </c>
      <c r="B11" s="30"/>
      <c r="C11" s="30"/>
      <c r="D11" s="30"/>
      <c r="E11" s="30"/>
      <c r="F11" s="30"/>
      <c r="G11" s="30"/>
    </row>
    <row r="12" spans="1:9" x14ac:dyDescent="0.25">
      <c r="A12" s="30" t="s">
        <v>47</v>
      </c>
      <c r="B12" s="30"/>
      <c r="C12" s="30"/>
      <c r="D12" s="30"/>
      <c r="E12" s="30"/>
      <c r="F12" s="30"/>
      <c r="G12" s="30"/>
    </row>
    <row r="13" spans="1:9" x14ac:dyDescent="0.25">
      <c r="A13" s="30" t="s">
        <v>48</v>
      </c>
      <c r="B13" s="30"/>
      <c r="C13" s="30"/>
      <c r="D13" s="30"/>
      <c r="E13" s="30"/>
      <c r="F13" s="30"/>
      <c r="G13" s="30"/>
      <c r="H13" s="27">
        <v>0.29339999999999999</v>
      </c>
    </row>
    <row r="14" spans="1:9" s="30" customFormat="1" x14ac:dyDescent="0.25">
      <c r="A14" s="30" t="s">
        <v>49</v>
      </c>
    </row>
    <row r="15" spans="1:9" s="14" customFormat="1" ht="36" customHeight="1" x14ac:dyDescent="0.25">
      <c r="A15" s="15" t="s">
        <v>50</v>
      </c>
      <c r="B15" s="16" t="s">
        <v>51</v>
      </c>
      <c r="C15" s="16" t="s">
        <v>52</v>
      </c>
      <c r="D15" s="16" t="s">
        <v>53</v>
      </c>
      <c r="E15" s="17" t="s">
        <v>54</v>
      </c>
      <c r="F15" s="17" t="s">
        <v>55</v>
      </c>
      <c r="G15" s="17" t="s">
        <v>56</v>
      </c>
      <c r="H15" s="17" t="s">
        <v>65</v>
      </c>
      <c r="I15" s="16" t="s">
        <v>66</v>
      </c>
    </row>
    <row r="16" spans="1:9" s="14" customFormat="1" ht="20.25" customHeight="1" x14ac:dyDescent="0.25">
      <c r="A16" s="31" t="s">
        <v>57</v>
      </c>
      <c r="B16" s="31"/>
      <c r="C16" s="31"/>
      <c r="D16" s="16"/>
      <c r="E16" s="17"/>
      <c r="F16" s="17"/>
      <c r="G16" s="22">
        <f>G17+G27+G29+G32</f>
        <v>213459.19959999999</v>
      </c>
      <c r="I16" s="22">
        <f>SUM(I17+I27+I29+I32)</f>
        <v>276083.098</v>
      </c>
    </row>
    <row r="17" spans="1:9" x14ac:dyDescent="0.25">
      <c r="A17" s="5">
        <v>1</v>
      </c>
      <c r="B17" s="2"/>
      <c r="C17" s="11" t="s">
        <v>0</v>
      </c>
      <c r="D17" s="1"/>
      <c r="E17" s="3"/>
      <c r="F17" s="4"/>
      <c r="G17" s="20">
        <f>SUM(G18:G26)</f>
        <v>32415.399600000004</v>
      </c>
      <c r="H17" s="4"/>
      <c r="I17" s="24">
        <f>SUM(I18:I26)</f>
        <v>41924.848000000005</v>
      </c>
    </row>
    <row r="18" spans="1:9" x14ac:dyDescent="0.25">
      <c r="A18" s="10"/>
      <c r="B18" s="7" t="s">
        <v>1</v>
      </c>
      <c r="C18" s="12" t="s">
        <v>2</v>
      </c>
      <c r="D18" s="6" t="s">
        <v>3</v>
      </c>
      <c r="E18" s="8">
        <v>10</v>
      </c>
      <c r="F18" s="9">
        <v>47.94</v>
      </c>
      <c r="G18" s="19">
        <f>E18*F18</f>
        <v>479.4</v>
      </c>
      <c r="H18" s="23">
        <f>ROUND(F18*(1+$H$13),2)</f>
        <v>62.01</v>
      </c>
      <c r="I18" s="25">
        <f>H18*E18</f>
        <v>620.1</v>
      </c>
    </row>
    <row r="19" spans="1:9" x14ac:dyDescent="0.25">
      <c r="A19" s="10"/>
      <c r="B19" s="7" t="s">
        <v>4</v>
      </c>
      <c r="C19" s="12" t="s">
        <v>5</v>
      </c>
      <c r="D19" s="6" t="s">
        <v>6</v>
      </c>
      <c r="E19" s="8">
        <v>100</v>
      </c>
      <c r="F19" s="9">
        <v>21.15</v>
      </c>
      <c r="G19" s="19">
        <f t="shared" ref="G19:G26" si="0">E19*F19</f>
        <v>2115</v>
      </c>
      <c r="H19" s="23">
        <f t="shared" ref="H19:H34" si="1">ROUND(F19*(1+$H$13),2)</f>
        <v>27.36</v>
      </c>
      <c r="I19" s="25">
        <f t="shared" ref="I19:I34" si="2">H19*E19</f>
        <v>2736</v>
      </c>
    </row>
    <row r="20" spans="1:9" x14ac:dyDescent="0.25">
      <c r="A20" s="10"/>
      <c r="B20" s="7" t="s">
        <v>7</v>
      </c>
      <c r="C20" s="12" t="s">
        <v>8</v>
      </c>
      <c r="D20" s="6" t="s">
        <v>9</v>
      </c>
      <c r="E20" s="8">
        <v>961.2</v>
      </c>
      <c r="F20" s="9">
        <v>12.96</v>
      </c>
      <c r="G20" s="19">
        <f t="shared" si="0"/>
        <v>12457.152000000002</v>
      </c>
      <c r="H20" s="23">
        <f t="shared" si="1"/>
        <v>16.760000000000002</v>
      </c>
      <c r="I20" s="25">
        <f t="shared" si="2"/>
        <v>16109.712000000003</v>
      </c>
    </row>
    <row r="21" spans="1:9" x14ac:dyDescent="0.25">
      <c r="A21" s="10"/>
      <c r="B21" s="7" t="s">
        <v>10</v>
      </c>
      <c r="C21" s="12" t="s">
        <v>11</v>
      </c>
      <c r="D21" s="6" t="s">
        <v>12</v>
      </c>
      <c r="E21" s="8">
        <v>69</v>
      </c>
      <c r="F21" s="9">
        <v>43.33</v>
      </c>
      <c r="G21" s="19">
        <f t="shared" si="0"/>
        <v>2989.77</v>
      </c>
      <c r="H21" s="23">
        <f t="shared" si="1"/>
        <v>56.04</v>
      </c>
      <c r="I21" s="25">
        <f t="shared" si="2"/>
        <v>3866.7599999999998</v>
      </c>
    </row>
    <row r="22" spans="1:9" x14ac:dyDescent="0.25">
      <c r="A22" s="10"/>
      <c r="B22" s="7" t="s">
        <v>13</v>
      </c>
      <c r="C22" s="12" t="s">
        <v>14</v>
      </c>
      <c r="D22" s="6" t="s">
        <v>3</v>
      </c>
      <c r="E22" s="8">
        <v>10.68</v>
      </c>
      <c r="F22" s="9">
        <v>539.82000000000005</v>
      </c>
      <c r="G22" s="19">
        <f t="shared" si="0"/>
        <v>5765.2776000000003</v>
      </c>
      <c r="H22" s="23">
        <f t="shared" si="1"/>
        <v>698.2</v>
      </c>
      <c r="I22" s="25">
        <f t="shared" si="2"/>
        <v>7456.7759999999998</v>
      </c>
    </row>
    <row r="23" spans="1:9" x14ac:dyDescent="0.25">
      <c r="A23" s="10"/>
      <c r="B23" s="7" t="s">
        <v>15</v>
      </c>
      <c r="C23" s="12" t="s">
        <v>16</v>
      </c>
      <c r="D23" s="6" t="s">
        <v>12</v>
      </c>
      <c r="E23" s="8">
        <v>40</v>
      </c>
      <c r="F23" s="9">
        <v>57.46</v>
      </c>
      <c r="G23" s="19">
        <f t="shared" si="0"/>
        <v>2298.4</v>
      </c>
      <c r="H23" s="23">
        <f t="shared" si="1"/>
        <v>74.319999999999993</v>
      </c>
      <c r="I23" s="25">
        <f t="shared" si="2"/>
        <v>2972.7999999999997</v>
      </c>
    </row>
    <row r="24" spans="1:9" ht="23.25" x14ac:dyDescent="0.25">
      <c r="A24" s="10"/>
      <c r="B24" s="7" t="s">
        <v>17</v>
      </c>
      <c r="C24" s="12" t="s">
        <v>18</v>
      </c>
      <c r="D24" s="6" t="s">
        <v>6</v>
      </c>
      <c r="E24" s="8">
        <v>100</v>
      </c>
      <c r="F24" s="9">
        <v>14.45</v>
      </c>
      <c r="G24" s="19">
        <f t="shared" si="0"/>
        <v>1445</v>
      </c>
      <c r="H24" s="23">
        <f t="shared" si="1"/>
        <v>18.690000000000001</v>
      </c>
      <c r="I24" s="25">
        <f t="shared" si="2"/>
        <v>1869.0000000000002</v>
      </c>
    </row>
    <row r="25" spans="1:9" ht="23.25" x14ac:dyDescent="0.25">
      <c r="A25" s="10"/>
      <c r="B25" s="7" t="s">
        <v>19</v>
      </c>
      <c r="C25" s="12" t="s">
        <v>20</v>
      </c>
      <c r="D25" s="6" t="s">
        <v>12</v>
      </c>
      <c r="E25" s="8">
        <v>135</v>
      </c>
      <c r="F25" s="9">
        <v>6.6</v>
      </c>
      <c r="G25" s="19">
        <f t="shared" si="0"/>
        <v>891</v>
      </c>
      <c r="H25" s="23">
        <f t="shared" si="1"/>
        <v>8.5399999999999991</v>
      </c>
      <c r="I25" s="25">
        <f t="shared" si="2"/>
        <v>1152.8999999999999</v>
      </c>
    </row>
    <row r="26" spans="1:9" ht="23.25" x14ac:dyDescent="0.25">
      <c r="A26" s="10"/>
      <c r="B26" s="7" t="s">
        <v>21</v>
      </c>
      <c r="C26" s="12" t="s">
        <v>22</v>
      </c>
      <c r="D26" s="6" t="s">
        <v>12</v>
      </c>
      <c r="E26" s="8">
        <v>135</v>
      </c>
      <c r="F26" s="9">
        <v>29.44</v>
      </c>
      <c r="G26" s="19">
        <f t="shared" si="0"/>
        <v>3974.4</v>
      </c>
      <c r="H26" s="23">
        <f t="shared" si="1"/>
        <v>38.08</v>
      </c>
      <c r="I26" s="25">
        <f t="shared" si="2"/>
        <v>5140.8</v>
      </c>
    </row>
    <row r="27" spans="1:9" x14ac:dyDescent="0.25">
      <c r="A27" s="5">
        <v>2</v>
      </c>
      <c r="B27" s="2"/>
      <c r="C27" s="11" t="s">
        <v>23</v>
      </c>
      <c r="D27" s="1"/>
      <c r="E27" s="3"/>
      <c r="F27" s="4"/>
      <c r="G27" s="21">
        <v>5509.2</v>
      </c>
      <c r="H27" s="4"/>
      <c r="I27" s="26">
        <v>7125.6</v>
      </c>
    </row>
    <row r="28" spans="1:9" x14ac:dyDescent="0.25">
      <c r="A28" s="10"/>
      <c r="B28" s="7" t="s">
        <v>24</v>
      </c>
      <c r="C28" s="12" t="s">
        <v>25</v>
      </c>
      <c r="D28" s="6" t="s">
        <v>12</v>
      </c>
      <c r="E28" s="8">
        <v>120</v>
      </c>
      <c r="F28" s="9">
        <v>45.91</v>
      </c>
      <c r="G28" s="18">
        <f>E28*F28</f>
        <v>5509.2</v>
      </c>
      <c r="H28" s="23">
        <f t="shared" si="1"/>
        <v>59.38</v>
      </c>
      <c r="I28" s="25">
        <f t="shared" si="2"/>
        <v>7125.6</v>
      </c>
    </row>
    <row r="29" spans="1:9" x14ac:dyDescent="0.25">
      <c r="A29" s="5">
        <v>3</v>
      </c>
      <c r="B29" s="2"/>
      <c r="C29" s="11" t="s">
        <v>26</v>
      </c>
      <c r="D29" s="1"/>
      <c r="E29" s="3"/>
      <c r="F29" s="4"/>
      <c r="G29" s="21">
        <f>G30+G31</f>
        <v>2084.4</v>
      </c>
      <c r="H29" s="21"/>
      <c r="I29" s="26">
        <f>SUM(I30+I31)</f>
        <v>2695.95</v>
      </c>
    </row>
    <row r="30" spans="1:9" x14ac:dyDescent="0.25">
      <c r="A30" s="10"/>
      <c r="B30" s="7" t="s">
        <v>27</v>
      </c>
      <c r="C30" s="12" t="s">
        <v>28</v>
      </c>
      <c r="D30" s="6" t="s">
        <v>12</v>
      </c>
      <c r="E30" s="8">
        <v>135</v>
      </c>
      <c r="F30" s="9">
        <v>4.4800000000000004</v>
      </c>
      <c r="G30" s="18">
        <f>E30*F30</f>
        <v>604.80000000000007</v>
      </c>
      <c r="H30" s="23">
        <f t="shared" si="1"/>
        <v>5.79</v>
      </c>
      <c r="I30" s="25">
        <f t="shared" si="2"/>
        <v>781.65</v>
      </c>
    </row>
    <row r="31" spans="1:9" x14ac:dyDescent="0.25">
      <c r="A31" s="10"/>
      <c r="B31" s="7" t="s">
        <v>29</v>
      </c>
      <c r="C31" s="12" t="s">
        <v>30</v>
      </c>
      <c r="D31" s="6" t="s">
        <v>12</v>
      </c>
      <c r="E31" s="8">
        <v>135</v>
      </c>
      <c r="F31" s="9">
        <v>10.96</v>
      </c>
      <c r="G31" s="18">
        <f>E31*F31</f>
        <v>1479.6000000000001</v>
      </c>
      <c r="H31" s="23">
        <f t="shared" si="1"/>
        <v>14.18</v>
      </c>
      <c r="I31" s="25">
        <f t="shared" si="2"/>
        <v>1914.3</v>
      </c>
    </row>
    <row r="32" spans="1:9" x14ac:dyDescent="0.25">
      <c r="A32" s="5">
        <v>4</v>
      </c>
      <c r="B32" s="2"/>
      <c r="C32" s="11" t="s">
        <v>31</v>
      </c>
      <c r="D32" s="1"/>
      <c r="E32" s="3"/>
      <c r="F32" s="4"/>
      <c r="G32" s="21">
        <f>G33+G34</f>
        <v>173450.19999999998</v>
      </c>
      <c r="H32" s="21"/>
      <c r="I32" s="26">
        <f>SUM(I33+I34)</f>
        <v>224336.7</v>
      </c>
    </row>
    <row r="33" spans="1:9" ht="23.25" x14ac:dyDescent="0.25">
      <c r="A33" s="10"/>
      <c r="B33" s="7" t="s">
        <v>32</v>
      </c>
      <c r="C33" s="12" t="s">
        <v>33</v>
      </c>
      <c r="D33" s="6" t="s">
        <v>12</v>
      </c>
      <c r="E33" s="8">
        <v>2450</v>
      </c>
      <c r="F33" s="9">
        <v>70.319999999999993</v>
      </c>
      <c r="G33" s="18">
        <f>E33*F33</f>
        <v>172283.99999999997</v>
      </c>
      <c r="H33" s="23">
        <f t="shared" si="1"/>
        <v>90.95</v>
      </c>
      <c r="I33" s="25">
        <f t="shared" si="2"/>
        <v>222827.5</v>
      </c>
    </row>
    <row r="34" spans="1:9" x14ac:dyDescent="0.25">
      <c r="A34" s="10"/>
      <c r="B34" s="7" t="s">
        <v>34</v>
      </c>
      <c r="C34" s="12" t="s">
        <v>35</v>
      </c>
      <c r="D34" s="6" t="s">
        <v>3</v>
      </c>
      <c r="E34" s="8">
        <v>490</v>
      </c>
      <c r="F34" s="9">
        <v>2.38</v>
      </c>
      <c r="G34" s="18">
        <f>E34*F34</f>
        <v>1166.2</v>
      </c>
      <c r="H34" s="23">
        <f t="shared" si="1"/>
        <v>3.08</v>
      </c>
      <c r="I34" s="25">
        <f t="shared" si="2"/>
        <v>1509.2</v>
      </c>
    </row>
    <row r="36" spans="1:9" x14ac:dyDescent="0.25">
      <c r="A36" s="29" t="s">
        <v>58</v>
      </c>
      <c r="B36" s="29"/>
      <c r="C36" s="29"/>
      <c r="D36" s="29"/>
      <c r="E36" s="29"/>
      <c r="F36" s="29"/>
      <c r="G36" s="29"/>
    </row>
    <row r="37" spans="1:9" x14ac:dyDescent="0.25">
      <c r="A37" s="29" t="s">
        <v>59</v>
      </c>
      <c r="B37" s="29"/>
      <c r="C37" s="29"/>
      <c r="D37" s="29"/>
      <c r="E37" s="29"/>
      <c r="F37" s="29"/>
      <c r="G37" s="29"/>
    </row>
    <row r="38" spans="1:9" x14ac:dyDescent="0.25">
      <c r="A38" s="29" t="s">
        <v>60</v>
      </c>
      <c r="B38" s="29"/>
      <c r="C38" s="29"/>
      <c r="D38" s="29"/>
      <c r="E38" s="29"/>
      <c r="F38" s="29"/>
      <c r="G38" s="29"/>
    </row>
    <row r="39" spans="1:9" ht="51" customHeight="1" x14ac:dyDescent="0.25">
      <c r="A39" s="28" t="s">
        <v>61</v>
      </c>
      <c r="B39" s="28"/>
      <c r="C39" s="28"/>
      <c r="D39" s="28"/>
      <c r="E39" s="28"/>
      <c r="F39" s="28"/>
      <c r="G39" s="28"/>
    </row>
    <row r="40" spans="1:9" ht="53.25" customHeight="1" x14ac:dyDescent="0.25">
      <c r="A40" s="28" t="s">
        <v>62</v>
      </c>
      <c r="B40" s="28"/>
      <c r="C40" s="28"/>
      <c r="D40" s="28"/>
      <c r="E40" s="28"/>
      <c r="F40" s="28"/>
      <c r="G40" s="28"/>
    </row>
    <row r="41" spans="1:9" ht="35.25" customHeight="1" x14ac:dyDescent="0.25">
      <c r="A41" s="32" t="s">
        <v>63</v>
      </c>
      <c r="B41" s="32"/>
      <c r="C41" s="32"/>
      <c r="D41" s="32"/>
      <c r="E41" s="32"/>
      <c r="F41" s="32"/>
      <c r="G41" s="32"/>
    </row>
    <row r="42" spans="1:9" x14ac:dyDescent="0.25">
      <c r="A42" s="33" t="s">
        <v>64</v>
      </c>
      <c r="B42" s="33"/>
      <c r="C42" s="33"/>
      <c r="D42" s="33"/>
      <c r="E42" s="33"/>
      <c r="F42" s="33"/>
      <c r="G42" s="33"/>
    </row>
  </sheetData>
  <mergeCells count="22">
    <mergeCell ref="A38:G38"/>
    <mergeCell ref="A39:G39"/>
    <mergeCell ref="A40:G40"/>
    <mergeCell ref="A41:G41"/>
    <mergeCell ref="A42:G42"/>
    <mergeCell ref="A37:G37"/>
    <mergeCell ref="A7:G7"/>
    <mergeCell ref="A8:G8"/>
    <mergeCell ref="A9:G9"/>
    <mergeCell ref="A10:G10"/>
    <mergeCell ref="A11:G11"/>
    <mergeCell ref="A12:G12"/>
    <mergeCell ref="A13:G13"/>
    <mergeCell ref="A14:XFD14"/>
    <mergeCell ref="A16:C16"/>
    <mergeCell ref="A36:G36"/>
    <mergeCell ref="A6:G6"/>
    <mergeCell ref="A1:G1"/>
    <mergeCell ref="A2:G2"/>
    <mergeCell ref="A3:G3"/>
    <mergeCell ref="A4:G4"/>
    <mergeCell ref="A5:G5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Município</dc:creator>
  <cp:lastModifiedBy>Município</cp:lastModifiedBy>
  <cp:lastPrinted>2022-02-23T11:27:04Z</cp:lastPrinted>
  <dcterms:created xsi:type="dcterms:W3CDTF">2022-01-27T16:55:00Z</dcterms:created>
  <dcterms:modified xsi:type="dcterms:W3CDTF">2022-02-23T11:27:11Z</dcterms:modified>
</cp:coreProperties>
</file>